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4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Cuadro_6!$A$1:$J$58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" l="1"/>
  <c r="J12" i="2" l="1"/>
  <c r="I43" i="2"/>
  <c r="B43" i="2" l="1"/>
  <c r="C43" i="2"/>
  <c r="D43" i="2"/>
  <c r="C17" i="2" l="1"/>
  <c r="B50" i="2" l="1"/>
  <c r="B36" i="2"/>
  <c r="B17" i="2"/>
  <c r="B16" i="2" l="1"/>
  <c r="B42" i="2"/>
  <c r="C14" i="2"/>
  <c r="D14" i="2"/>
  <c r="E14" i="2"/>
  <c r="F14" i="2"/>
  <c r="G14" i="2"/>
  <c r="H14" i="2"/>
  <c r="I14" i="2"/>
  <c r="J14" i="2"/>
  <c r="B14" i="2"/>
  <c r="D36" i="2" l="1"/>
  <c r="C36" i="2"/>
  <c r="E36" i="2"/>
  <c r="F36" i="2"/>
  <c r="G36" i="2"/>
  <c r="H36" i="2"/>
  <c r="I36" i="2"/>
  <c r="J36" i="2"/>
  <c r="E43" i="2" l="1"/>
  <c r="F43" i="2"/>
  <c r="G43" i="2"/>
  <c r="H43" i="2"/>
  <c r="E17" i="2" l="1"/>
  <c r="C13" i="2" l="1"/>
  <c r="C50" i="2"/>
  <c r="C42" i="2" s="1"/>
  <c r="F50" i="2" l="1"/>
  <c r="I50" i="2"/>
  <c r="G13" i="2"/>
  <c r="I13" i="2"/>
  <c r="J13" i="2"/>
  <c r="C16" i="2"/>
  <c r="E50" i="2"/>
  <c r="D50" i="2"/>
  <c r="I17" i="2"/>
  <c r="H50" i="2"/>
  <c r="G50" i="2"/>
  <c r="H13" i="2"/>
  <c r="F17" i="2"/>
  <c r="F13" i="2"/>
  <c r="H17" i="2"/>
  <c r="G17" i="2"/>
  <c r="D17" i="2"/>
  <c r="J17" i="2"/>
  <c r="E13" i="2" l="1"/>
  <c r="E12" i="2"/>
  <c r="D13" i="2"/>
  <c r="D12" i="2"/>
  <c r="B13" i="2"/>
  <c r="B12" i="2"/>
  <c r="F42" i="2"/>
  <c r="F16" i="2" s="1"/>
  <c r="I42" i="2"/>
  <c r="I16" i="2" s="1"/>
  <c r="D42" i="2"/>
  <c r="E42" i="2"/>
  <c r="E16" i="2" s="1"/>
  <c r="H42" i="2"/>
  <c r="H16" i="2" s="1"/>
  <c r="G42" i="2"/>
  <c r="G16" i="2" s="1"/>
  <c r="C12" i="2"/>
  <c r="J42" i="2"/>
  <c r="J16" i="2"/>
  <c r="G12" i="2" l="1"/>
  <c r="F12" i="2"/>
  <c r="D16" i="2"/>
  <c r="I12" i="2"/>
  <c r="H12" i="2"/>
</calcChain>
</file>

<file path=xl/sharedStrings.xml><?xml version="1.0" encoding="utf-8"?>
<sst xmlns="http://schemas.openxmlformats.org/spreadsheetml/2006/main" count="69" uniqueCount="62">
  <si>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</si>
  <si>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</si>
  <si>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</si>
  <si>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</si>
  <si>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</si>
  <si>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</si>
  <si>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</si>
  <si>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</si>
  <si>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</si>
  <si>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</si>
  <si>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</si>
  <si>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</si>
  <si>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</si>
  <si>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</si>
  <si>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</si>
  <si>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</si>
  <si>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</si>
  <si>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Veracruz</t>
  </si>
  <si>
    <t>Vista Alegre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</si>
  <si>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</si>
  <si>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</si>
  <si>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</si>
  <si>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</si>
  <si>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</si>
  <si>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</si>
  <si>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</si>
  <si>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</si>
  <si>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</si>
  <si>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</si>
  <si>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</si>
  <si>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</si>
  <si>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Río Abajo</t>
  </si>
  <si>
    <t>San Martín</t>
  </si>
  <si>
    <t>Tocumen</t>
  </si>
  <si>
    <t xml:space="preserve"> 24 de Diciembre</t>
  </si>
  <si>
    <t>Arnulfo Arias Madrid</t>
  </si>
  <si>
    <t>Rufina Alfaro</t>
  </si>
  <si>
    <t>Colón</t>
  </si>
  <si>
    <t>Panamá</t>
  </si>
  <si>
    <t>La Chorrera</t>
  </si>
  <si>
    <t>San Miguelito</t>
  </si>
  <si>
    <t>Ancón</t>
  </si>
  <si>
    <t>Omar Torrijos</t>
  </si>
  <si>
    <t>Cativá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</si>
  <si>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</si>
  <si>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</si>
  <si>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</si>
  <si>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</si>
  <si>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</si>
  <si>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>San Felipe</t>
  </si>
  <si>
    <t xml:space="preserve">Cuadro 6. CONSTRUCCIONES RESIDENCIALES NUEVAS EN PROCESO EN LAS PROVINCIAS DE COLÓN, PANAMÁ Y PANAMÁ OESTE,   </t>
  </si>
  <si>
    <t xml:space="preserve">NOTA: Obras que iniciaron el proceso de construcción en el período de referencia. </t>
  </si>
  <si>
    <t>CORREGIMIENTO:  CUARTO TRIMESTRE  2022 (P)</t>
  </si>
  <si>
    <t>Playa Leona</t>
  </si>
  <si>
    <t>Santa Rita</t>
  </si>
  <si>
    <t>Burunga</t>
  </si>
  <si>
    <t>Curundú</t>
  </si>
  <si>
    <t>Belisario Frías</t>
  </si>
  <si>
    <t>(1)  Incluye cuartos de alquiler y adosadas</t>
  </si>
  <si>
    <t>José Domingo Espinar</t>
  </si>
  <si>
    <t>Fuente: Constructoras, inmobiliarias y personas particulares.</t>
  </si>
  <si>
    <t>Arraiján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</si>
</sst>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4" fontId="2" fillId="4" borderId="0" xfId="2" applyNumberFormat="1" applyFont="1" applyFill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vertical="center"/>
    </xf>
    <xf numFmtId="164" fontId="1" fillId="4" borderId="0" xfId="2" applyNumberFormat="1" applyFont="1" applyFill="1" applyAlignment="1">
      <alignment horizontal="left" vertical="center"/>
    </xf>
    <xf numFmtId="164" fontId="1" fillId="4" borderId="0" xfId="2" applyNumberFormat="1" applyFont="1" applyFill="1" applyAlignment="1">
      <alignment horizontal="left" vertical="center" indent="2"/>
    </xf>
    <xf numFmtId="164" fontId="1" fillId="4" borderId="0" xfId="2" applyNumberFormat="1" applyFont="1" applyFill="1" applyAlignment="1">
      <alignment horizontal="left" indent="3"/>
    </xf>
    <xf numFmtId="164" fontId="1" fillId="4" borderId="1" xfId="1" applyNumberFormat="1" applyFont="1" applyFill="1" applyBorder="1"/>
    <xf numFmtId="164" fontId="1" fillId="4" borderId="9" xfId="1" applyNumberFormat="1" applyFont="1" applyFill="1" applyBorder="1"/>
    <xf numFmtId="164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1" fillId="4" borderId="7" xfId="2" applyNumberFormat="1" applyFont="1" applyFill="1" applyBorder="1" applyAlignment="1">
      <alignment horizontal="left" indent="3"/>
    </xf>
    <xf numFmtId="164" fontId="1" fillId="4" borderId="0" xfId="2" applyNumberFormat="1" applyFont="1" applyFill="1" applyBorder="1" applyAlignment="1">
      <alignment horizontal="left" indent="3"/>
    </xf>
    <xf numFmtId="0" fontId="4" fillId="0" borderId="0" xfId="0" applyFont="1"/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0" fontId="1" fillId="4" borderId="0" xfId="1" applyFont="1" applyFill="1" applyBorder="1"/>
    <xf numFmtId="164" fontId="1" fillId="4" borderId="11" xfId="2" applyNumberFormat="1" applyFont="1" applyFill="1" applyBorder="1" applyAlignment="1">
      <alignment horizontal="left" indent="3"/>
    </xf>
    <xf numFmtId="164" fontId="1" fillId="4" borderId="9" xfId="1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0" fontId="1" fillId="4" borderId="0" xfId="1" applyFont="1" applyFill="1" applyBorder="1" applyAlignment="1">
      <alignment vertical="center"/>
    </xf>
    <xf numFmtId="0" fontId="4" fillId="4" borderId="0" xfId="0" applyFont="1" applyFill="1"/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3"/>
  <sheetViews>
    <sheetView tabSelected="1" zoomScale="85" zoomScaleNormal="85" zoomScaleSheetLayoutView="100" workbookViewId="0">
      <selection activeCell="N47" sqref="N47"/>
    </sheetView>
  </sheetViews>
  <sheetFormatPr baseColWidth="10" defaultRowHeight="12.75" x14ac:dyDescent="0.25"/>
  <cols>
    <col min="1" max="1" width="36" style="2" customWidth="1"/>
    <col min="2" max="2" width="16.85546875" style="2" customWidth="1"/>
    <col min="3" max="3" width="17.85546875" style="8" customWidth="1"/>
    <col min="4" max="4" width="15.5703125" style="2" customWidth="1"/>
    <col min="5" max="5" width="15.7109375" style="2" customWidth="1"/>
    <col min="6" max="6" width="15.7109375" style="8" customWidth="1"/>
    <col min="7" max="7" width="15.7109375" style="2" customWidth="1"/>
    <col min="8" max="8" width="15.85546875" style="2" customWidth="1"/>
    <col min="9" max="9" width="16.85546875" style="8" customWidth="1"/>
    <col min="10" max="10" width="15.7109375" style="2" customWidth="1"/>
    <col min="11" max="11" width="11.42578125" style="7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31" customFormat="1" x14ac:dyDescent="0.2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62" s="31" customFormat="1" x14ac:dyDescent="0.2">
      <c r="A2" s="48" t="s">
        <v>45</v>
      </c>
      <c r="B2" s="48"/>
      <c r="C2" s="48"/>
      <c r="D2" s="48"/>
      <c r="E2" s="48"/>
      <c r="F2" s="48"/>
      <c r="G2" s="48"/>
      <c r="H2" s="48"/>
      <c r="I2" s="48"/>
      <c r="J2" s="48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62" s="31" customFormat="1" x14ac:dyDescent="0.2">
      <c r="A3" s="47" t="s">
        <v>46</v>
      </c>
      <c r="B3" s="47"/>
      <c r="C3" s="47"/>
      <c r="D3" s="47"/>
      <c r="E3" s="47"/>
      <c r="F3" s="47"/>
      <c r="G3" s="47"/>
      <c r="H3" s="47"/>
      <c r="I3" s="47"/>
      <c r="J3" s="47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62" s="31" customForma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62" x14ac:dyDescent="0.2">
      <c r="A5" s="50" t="s">
        <v>50</v>
      </c>
      <c r="B5" s="50"/>
      <c r="C5" s="50"/>
      <c r="D5" s="50"/>
      <c r="E5" s="50"/>
      <c r="F5" s="50"/>
      <c r="G5" s="50"/>
      <c r="H5" s="50"/>
      <c r="I5" s="50"/>
      <c r="J5" s="50"/>
      <c r="K5" s="3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62" x14ac:dyDescent="0.2">
      <c r="A6" s="51" t="s">
        <v>47</v>
      </c>
      <c r="B6" s="51"/>
      <c r="C6" s="51"/>
      <c r="D6" s="51"/>
      <c r="E6" s="51"/>
      <c r="F6" s="51"/>
      <c r="G6" s="51"/>
      <c r="H6" s="51"/>
      <c r="I6" s="51"/>
      <c r="J6" s="51"/>
      <c r="K6" s="3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1:62" s="3" customFormat="1" x14ac:dyDescent="0.2">
      <c r="A7" s="49" t="s">
        <v>52</v>
      </c>
      <c r="B7" s="49"/>
      <c r="C7" s="49"/>
      <c r="D7" s="49"/>
      <c r="E7" s="49"/>
      <c r="F7" s="49"/>
      <c r="G7" s="49"/>
      <c r="H7" s="49"/>
      <c r="I7" s="49"/>
      <c r="J7" s="49"/>
      <c r="K7" s="33"/>
      <c r="L7" s="32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2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3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0" t="s">
        <v>1</v>
      </c>
      <c r="B9" s="43" t="s">
        <v>2</v>
      </c>
      <c r="C9" s="44"/>
      <c r="D9" s="44"/>
      <c r="E9" s="44"/>
      <c r="F9" s="44"/>
      <c r="G9" s="44"/>
      <c r="H9" s="44"/>
      <c r="I9" s="44"/>
      <c r="J9" s="44"/>
      <c r="K9" s="3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62" ht="34.5" customHeight="1" x14ac:dyDescent="0.2">
      <c r="A10" s="41"/>
      <c r="B10" s="45" t="s">
        <v>3</v>
      </c>
      <c r="C10" s="46"/>
      <c r="D10" s="46"/>
      <c r="E10" s="43" t="s">
        <v>4</v>
      </c>
      <c r="F10" s="44"/>
      <c r="G10" s="44"/>
      <c r="H10" s="43" t="s">
        <v>48</v>
      </c>
      <c r="I10" s="44"/>
      <c r="J10" s="44"/>
      <c r="K10" s="3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62" ht="69.75" customHeight="1" x14ac:dyDescent="0.2">
      <c r="A11" s="42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9" t="s">
        <v>5</v>
      </c>
      <c r="I11" s="10" t="s">
        <v>6</v>
      </c>
      <c r="J11" s="11" t="s">
        <v>8</v>
      </c>
      <c r="K11" s="34"/>
      <c r="L11" s="3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62" ht="24" customHeight="1" x14ac:dyDescent="0.2">
      <c r="A12" s="13" t="s">
        <v>11</v>
      </c>
      <c r="B12" s="14">
        <f t="shared" ref="B12:J12" si="0">+B43+B14+B50+B17+B36</f>
        <v>1787</v>
      </c>
      <c r="C12" s="14">
        <f t="shared" si="0"/>
        <v>6321</v>
      </c>
      <c r="D12" s="14">
        <f t="shared" si="0"/>
        <v>108366</v>
      </c>
      <c r="E12" s="14">
        <f t="shared" si="0"/>
        <v>49</v>
      </c>
      <c r="F12" s="14">
        <f t="shared" si="0"/>
        <v>505</v>
      </c>
      <c r="G12" s="14">
        <f t="shared" si="0"/>
        <v>5786</v>
      </c>
      <c r="H12" s="14">
        <f t="shared" si="0"/>
        <v>109</v>
      </c>
      <c r="I12" s="14">
        <f t="shared" si="0"/>
        <v>7352</v>
      </c>
      <c r="J12" s="15">
        <f t="shared" si="0"/>
        <v>89141</v>
      </c>
      <c r="K12" s="34"/>
      <c r="L12" s="3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62" s="1" customFormat="1" ht="23.45" customHeight="1" x14ac:dyDescent="0.2">
      <c r="A13" s="16" t="s">
        <v>37</v>
      </c>
      <c r="B13" s="14">
        <f>B14</f>
        <v>0</v>
      </c>
      <c r="C13" s="14">
        <f t="shared" ref="C13:J13" si="1">C14</f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1</v>
      </c>
      <c r="I13" s="14">
        <f t="shared" si="1"/>
        <v>27</v>
      </c>
      <c r="J13" s="15">
        <f t="shared" si="1"/>
        <v>427</v>
      </c>
      <c r="K13" s="34"/>
      <c r="L13" s="3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62" s="1" customFormat="1" ht="23.45" customHeight="1" x14ac:dyDescent="0.2">
      <c r="A14" s="17" t="s">
        <v>37</v>
      </c>
      <c r="B14" s="14">
        <f t="shared" ref="B14:J14" si="2">SUM(B15:B15)</f>
        <v>0</v>
      </c>
      <c r="C14" s="14">
        <f t="shared" si="2"/>
        <v>0</v>
      </c>
      <c r="D14" s="14">
        <f t="shared" si="2"/>
        <v>0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1</v>
      </c>
      <c r="I14" s="14">
        <f t="shared" si="2"/>
        <v>27</v>
      </c>
      <c r="J14" s="15">
        <f t="shared" si="2"/>
        <v>427</v>
      </c>
      <c r="K14" s="34"/>
      <c r="L14" s="3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62" s="1" customFormat="1" ht="20.100000000000001" customHeight="1" x14ac:dyDescent="0.2">
      <c r="A15" s="18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1</v>
      </c>
      <c r="I15" s="19">
        <v>27</v>
      </c>
      <c r="J15" s="20">
        <v>427</v>
      </c>
      <c r="K15" s="34"/>
      <c r="L15" s="3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62" s="1" customFormat="1" ht="23.45" customHeight="1" x14ac:dyDescent="0.2">
      <c r="A16" s="16" t="s">
        <v>38</v>
      </c>
      <c r="B16" s="14">
        <f t="shared" ref="B16:J16" si="3">B17+B36</f>
        <v>654</v>
      </c>
      <c r="C16" s="14">
        <f t="shared" si="3"/>
        <v>2138</v>
      </c>
      <c r="D16" s="14">
        <f t="shared" si="3"/>
        <v>37251</v>
      </c>
      <c r="E16" s="14">
        <f t="shared" si="3"/>
        <v>22</v>
      </c>
      <c r="F16" s="14">
        <f t="shared" si="3"/>
        <v>167</v>
      </c>
      <c r="G16" s="14">
        <f t="shared" si="3"/>
        <v>2878</v>
      </c>
      <c r="H16" s="14">
        <f t="shared" si="3"/>
        <v>63</v>
      </c>
      <c r="I16" s="14">
        <f t="shared" si="3"/>
        <v>5694</v>
      </c>
      <c r="J16" s="15">
        <f t="shared" si="3"/>
        <v>72646</v>
      </c>
      <c r="K16" s="34"/>
      <c r="L16" s="3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s="1" customFormat="1" ht="23.45" customHeight="1" x14ac:dyDescent="0.2">
      <c r="A17" s="17" t="s">
        <v>38</v>
      </c>
      <c r="B17" s="14">
        <f t="shared" ref="B17:J17" si="4">SUM(B18:B35)</f>
        <v>647</v>
      </c>
      <c r="C17" s="14">
        <f t="shared" si="4"/>
        <v>2112</v>
      </c>
      <c r="D17" s="14">
        <f t="shared" si="4"/>
        <v>36711</v>
      </c>
      <c r="E17" s="14">
        <f t="shared" si="4"/>
        <v>21</v>
      </c>
      <c r="F17" s="14">
        <f t="shared" si="4"/>
        <v>153</v>
      </c>
      <c r="G17" s="14">
        <f t="shared" si="4"/>
        <v>2671</v>
      </c>
      <c r="H17" s="14">
        <f t="shared" si="4"/>
        <v>57</v>
      </c>
      <c r="I17" s="14">
        <f t="shared" si="4"/>
        <v>4180</v>
      </c>
      <c r="J17" s="15">
        <f t="shared" si="4"/>
        <v>63292</v>
      </c>
      <c r="K17" s="34"/>
      <c r="L17" s="3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s="24" customFormat="1" ht="21" customHeight="1" x14ac:dyDescent="0.2">
      <c r="A18" s="18" t="s">
        <v>12</v>
      </c>
      <c r="B18" s="19">
        <v>207</v>
      </c>
      <c r="C18" s="19">
        <v>717</v>
      </c>
      <c r="D18" s="19">
        <v>15898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20">
        <v>0</v>
      </c>
      <c r="K18" s="34"/>
      <c r="L18" s="34"/>
    </row>
    <row r="19" spans="1:37" s="24" customFormat="1" ht="21" customHeight="1" x14ac:dyDescent="0.2">
      <c r="A19" s="18" t="s">
        <v>41</v>
      </c>
      <c r="B19" s="19">
        <v>16</v>
      </c>
      <c r="C19" s="19">
        <v>56</v>
      </c>
      <c r="D19" s="19">
        <v>514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20">
        <v>0</v>
      </c>
      <c r="K19" s="34"/>
      <c r="L19" s="34"/>
    </row>
    <row r="20" spans="1:37" s="24" customFormat="1" ht="20.100000000000001" customHeight="1" x14ac:dyDescent="0.2">
      <c r="A20" s="18" t="s">
        <v>21</v>
      </c>
      <c r="B20" s="19">
        <v>70</v>
      </c>
      <c r="C20" s="19">
        <v>190</v>
      </c>
      <c r="D20" s="19">
        <v>1364</v>
      </c>
      <c r="E20" s="19">
        <v>1</v>
      </c>
      <c r="F20" s="19">
        <v>5</v>
      </c>
      <c r="G20" s="19">
        <v>350</v>
      </c>
      <c r="H20" s="19">
        <v>0</v>
      </c>
      <c r="I20" s="19">
        <v>0</v>
      </c>
      <c r="J20" s="20">
        <v>0</v>
      </c>
      <c r="K20" s="34"/>
      <c r="L20" s="34"/>
    </row>
    <row r="21" spans="1:37" s="24" customFormat="1" ht="20.100000000000001" customHeight="1" x14ac:dyDescent="0.2">
      <c r="A21" s="18" t="s">
        <v>56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2</v>
      </c>
      <c r="I21" s="19">
        <v>313</v>
      </c>
      <c r="J21" s="20">
        <v>5442</v>
      </c>
      <c r="K21" s="34"/>
      <c r="L21" s="34"/>
    </row>
    <row r="22" spans="1:37" s="24" customFormat="1" ht="20.100000000000001" customHeight="1" x14ac:dyDescent="0.2">
      <c r="A22" s="18" t="s">
        <v>22</v>
      </c>
      <c r="B22" s="19">
        <v>22</v>
      </c>
      <c r="C22" s="19">
        <v>50</v>
      </c>
      <c r="D22" s="19">
        <v>669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20">
        <v>0</v>
      </c>
      <c r="K22" s="34"/>
      <c r="L22" s="34"/>
    </row>
    <row r="23" spans="1:37" s="24" customFormat="1" ht="20.100000000000001" customHeight="1" x14ac:dyDescent="0.2">
      <c r="A23" s="18" t="s">
        <v>23</v>
      </c>
      <c r="B23" s="19">
        <v>0</v>
      </c>
      <c r="C23" s="19">
        <v>0</v>
      </c>
      <c r="D23" s="19">
        <v>0</v>
      </c>
      <c r="E23" s="19">
        <v>4</v>
      </c>
      <c r="F23" s="19">
        <v>48</v>
      </c>
      <c r="G23" s="19">
        <v>539</v>
      </c>
      <c r="H23" s="19">
        <v>2</v>
      </c>
      <c r="I23" s="19">
        <v>324</v>
      </c>
      <c r="J23" s="20">
        <v>4685</v>
      </c>
      <c r="K23" s="34"/>
      <c r="L23" s="34"/>
    </row>
    <row r="24" spans="1:37" s="24" customFormat="1" ht="20.100000000000001" customHeight="1" x14ac:dyDescent="0.2">
      <c r="A24" s="18" t="s">
        <v>24</v>
      </c>
      <c r="B24" s="19">
        <v>27</v>
      </c>
      <c r="C24" s="19">
        <v>111</v>
      </c>
      <c r="D24" s="19">
        <v>2975</v>
      </c>
      <c r="E24" s="19">
        <v>0</v>
      </c>
      <c r="F24" s="19">
        <v>0</v>
      </c>
      <c r="G24" s="19">
        <v>0</v>
      </c>
      <c r="H24" s="19">
        <v>1</v>
      </c>
      <c r="I24" s="19">
        <v>88</v>
      </c>
      <c r="J24" s="20">
        <v>616</v>
      </c>
      <c r="K24" s="34"/>
      <c r="L24" s="34"/>
    </row>
    <row r="25" spans="1:37" s="24" customFormat="1" ht="20.100000000000001" customHeight="1" x14ac:dyDescent="0.2">
      <c r="A25" s="18" t="s">
        <v>25</v>
      </c>
      <c r="B25" s="19">
        <v>0</v>
      </c>
      <c r="C25" s="19">
        <v>0</v>
      </c>
      <c r="D25" s="19">
        <v>0</v>
      </c>
      <c r="E25" s="19">
        <v>3</v>
      </c>
      <c r="F25" s="19">
        <v>34</v>
      </c>
      <c r="G25" s="19">
        <v>667</v>
      </c>
      <c r="H25" s="19">
        <v>2</v>
      </c>
      <c r="I25" s="19">
        <v>662</v>
      </c>
      <c r="J25" s="20">
        <v>16061</v>
      </c>
      <c r="K25" s="34"/>
      <c r="L25" s="34"/>
    </row>
    <row r="26" spans="1:37" s="24" customFormat="1" ht="20.100000000000001" customHeight="1" x14ac:dyDescent="0.2">
      <c r="A26" s="18" t="s">
        <v>26</v>
      </c>
      <c r="B26" s="19">
        <v>3</v>
      </c>
      <c r="C26" s="19">
        <v>6</v>
      </c>
      <c r="D26" s="19">
        <v>16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20">
        <v>0</v>
      </c>
      <c r="K26" s="34"/>
      <c r="L26" s="34"/>
    </row>
    <row r="27" spans="1:37" s="24" customFormat="1" ht="20.100000000000001" customHeight="1" x14ac:dyDescent="0.2">
      <c r="A27" s="18" t="s">
        <v>27</v>
      </c>
      <c r="B27" s="19">
        <v>22</v>
      </c>
      <c r="C27" s="19">
        <v>64</v>
      </c>
      <c r="D27" s="19">
        <v>659</v>
      </c>
      <c r="E27" s="19">
        <v>0</v>
      </c>
      <c r="F27" s="19">
        <v>0</v>
      </c>
      <c r="G27" s="19">
        <v>0</v>
      </c>
      <c r="H27" s="19">
        <v>18</v>
      </c>
      <c r="I27" s="19">
        <v>1672</v>
      </c>
      <c r="J27" s="20">
        <v>25877</v>
      </c>
      <c r="K27" s="34"/>
      <c r="L27" s="34"/>
    </row>
    <row r="28" spans="1:37" s="24" customFormat="1" ht="20.100000000000001" customHeight="1" x14ac:dyDescent="0.2">
      <c r="A28" s="18" t="s">
        <v>28</v>
      </c>
      <c r="B28" s="19">
        <v>5</v>
      </c>
      <c r="C28" s="19">
        <v>13</v>
      </c>
      <c r="D28" s="19">
        <v>197</v>
      </c>
      <c r="E28" s="19">
        <v>0</v>
      </c>
      <c r="F28" s="19">
        <v>0</v>
      </c>
      <c r="G28" s="19">
        <v>0</v>
      </c>
      <c r="H28" s="19">
        <v>1</v>
      </c>
      <c r="I28" s="19">
        <v>120</v>
      </c>
      <c r="J28" s="20">
        <v>40</v>
      </c>
      <c r="K28" s="34"/>
      <c r="L28" s="34"/>
    </row>
    <row r="29" spans="1:37" s="24" customFormat="1" ht="20.100000000000001" customHeight="1" x14ac:dyDescent="0.2">
      <c r="A29" s="18" t="s">
        <v>29</v>
      </c>
      <c r="B29" s="19">
        <v>156</v>
      </c>
      <c r="C29" s="19">
        <v>471</v>
      </c>
      <c r="D29" s="19">
        <v>4534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20">
        <v>0</v>
      </c>
      <c r="K29" s="34"/>
      <c r="L29" s="34"/>
    </row>
    <row r="30" spans="1:37" s="24" customFormat="1" ht="20.100000000000001" customHeight="1" x14ac:dyDescent="0.2">
      <c r="A30" s="18" t="s">
        <v>30</v>
      </c>
      <c r="B30" s="19">
        <v>1</v>
      </c>
      <c r="C30" s="19">
        <v>3</v>
      </c>
      <c r="D30" s="19">
        <v>15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20">
        <v>0</v>
      </c>
      <c r="K30" s="34"/>
      <c r="L30" s="34"/>
    </row>
    <row r="31" spans="1:37" s="24" customFormat="1" ht="20.100000000000001" customHeight="1" x14ac:dyDescent="0.2">
      <c r="A31" s="18" t="s">
        <v>31</v>
      </c>
      <c r="B31" s="19">
        <v>1</v>
      </c>
      <c r="C31" s="19">
        <v>2</v>
      </c>
      <c r="D31" s="19">
        <v>66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20">
        <v>0</v>
      </c>
      <c r="K31" s="34"/>
      <c r="L31" s="34"/>
    </row>
    <row r="32" spans="1:37" s="24" customFormat="1" ht="20.100000000000001" customHeight="1" x14ac:dyDescent="0.2">
      <c r="A32" s="18" t="s">
        <v>49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1</v>
      </c>
      <c r="I32" s="19">
        <v>15</v>
      </c>
      <c r="J32" s="20">
        <v>24</v>
      </c>
      <c r="K32" s="34"/>
      <c r="L32" s="34"/>
    </row>
    <row r="33" spans="1:26" s="24" customFormat="1" ht="20.100000000000001" customHeight="1" x14ac:dyDescent="0.2">
      <c r="A33" s="18" t="s">
        <v>32</v>
      </c>
      <c r="B33" s="19">
        <v>6</v>
      </c>
      <c r="C33" s="19">
        <v>16</v>
      </c>
      <c r="D33" s="19">
        <v>268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20">
        <v>0</v>
      </c>
      <c r="K33" s="34"/>
      <c r="L33" s="34"/>
    </row>
    <row r="34" spans="1:26" s="24" customFormat="1" ht="20.100000000000001" customHeight="1" x14ac:dyDescent="0.2">
      <c r="A34" s="18" t="s">
        <v>33</v>
      </c>
      <c r="B34" s="19">
        <v>5</v>
      </c>
      <c r="C34" s="19">
        <v>11</v>
      </c>
      <c r="D34" s="19">
        <v>218</v>
      </c>
      <c r="E34" s="19">
        <v>1</v>
      </c>
      <c r="F34" s="19">
        <v>2</v>
      </c>
      <c r="G34" s="19">
        <v>40</v>
      </c>
      <c r="H34" s="19">
        <v>3</v>
      </c>
      <c r="I34" s="19">
        <v>662</v>
      </c>
      <c r="J34" s="20">
        <v>7511</v>
      </c>
      <c r="K34" s="34"/>
      <c r="L34" s="34"/>
    </row>
    <row r="35" spans="1:26" s="24" customFormat="1" ht="20.100000000000001" customHeight="1" x14ac:dyDescent="0.2">
      <c r="A35" s="18" t="s">
        <v>34</v>
      </c>
      <c r="B35" s="19">
        <v>106</v>
      </c>
      <c r="C35" s="19">
        <v>402</v>
      </c>
      <c r="D35" s="19">
        <v>9318</v>
      </c>
      <c r="E35" s="19">
        <v>12</v>
      </c>
      <c r="F35" s="19">
        <v>64</v>
      </c>
      <c r="G35" s="19">
        <v>1075</v>
      </c>
      <c r="H35" s="19">
        <v>27</v>
      </c>
      <c r="I35" s="19">
        <v>324</v>
      </c>
      <c r="J35" s="20">
        <v>3036</v>
      </c>
      <c r="K35" s="34"/>
      <c r="L35" s="34"/>
    </row>
    <row r="36" spans="1:26" s="1" customFormat="1" ht="24" customHeight="1" x14ac:dyDescent="0.2">
      <c r="A36" s="17" t="s">
        <v>40</v>
      </c>
      <c r="B36" s="14">
        <f t="shared" ref="B36:J36" si="5">SUM(B37:B41)</f>
        <v>7</v>
      </c>
      <c r="C36" s="14">
        <f t="shared" si="5"/>
        <v>26</v>
      </c>
      <c r="D36" s="14">
        <f t="shared" si="5"/>
        <v>540</v>
      </c>
      <c r="E36" s="14">
        <f t="shared" si="5"/>
        <v>1</v>
      </c>
      <c r="F36" s="14">
        <f t="shared" si="5"/>
        <v>14</v>
      </c>
      <c r="G36" s="14">
        <f t="shared" si="5"/>
        <v>207</v>
      </c>
      <c r="H36" s="14">
        <f t="shared" si="5"/>
        <v>6</v>
      </c>
      <c r="I36" s="14">
        <f t="shared" si="5"/>
        <v>1514</v>
      </c>
      <c r="J36" s="15">
        <f t="shared" si="5"/>
        <v>9354</v>
      </c>
      <c r="K36" s="34"/>
      <c r="L36" s="3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6" s="1" customFormat="1" ht="20.100000000000001" customHeight="1" x14ac:dyDescent="0.2">
      <c r="A37" s="21" t="s">
        <v>35</v>
      </c>
      <c r="B37" s="19">
        <v>4</v>
      </c>
      <c r="C37" s="19">
        <v>19</v>
      </c>
      <c r="D37" s="19">
        <v>299</v>
      </c>
      <c r="E37" s="19">
        <v>1</v>
      </c>
      <c r="F37" s="19">
        <v>14</v>
      </c>
      <c r="G37" s="19">
        <v>207</v>
      </c>
      <c r="H37" s="19">
        <v>1</v>
      </c>
      <c r="I37" s="19">
        <v>38</v>
      </c>
      <c r="J37" s="20">
        <v>602</v>
      </c>
      <c r="K37" s="34"/>
      <c r="L37" s="3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6" s="1" customFormat="1" ht="20.100000000000001" customHeight="1" x14ac:dyDescent="0.2">
      <c r="A38" s="21" t="s">
        <v>57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5</v>
      </c>
      <c r="I38" s="19">
        <v>1476</v>
      </c>
      <c r="J38" s="20">
        <v>8752</v>
      </c>
      <c r="K38" s="34"/>
      <c r="L38" s="3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6" s="1" customFormat="1" ht="20.100000000000001" customHeight="1" x14ac:dyDescent="0.2">
      <c r="A39" s="21" t="s">
        <v>59</v>
      </c>
      <c r="B39" s="19">
        <v>1</v>
      </c>
      <c r="C39" s="19">
        <v>2</v>
      </c>
      <c r="D39" s="19">
        <v>150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20">
        <v>0</v>
      </c>
      <c r="K39" s="34"/>
      <c r="L39" s="3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6" ht="20.100000000000001" customHeight="1" x14ac:dyDescent="0.2">
      <c r="A40" s="21" t="s">
        <v>42</v>
      </c>
      <c r="B40" s="19">
        <v>1</v>
      </c>
      <c r="C40" s="19">
        <v>2</v>
      </c>
      <c r="D40" s="19">
        <v>41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20">
        <v>0</v>
      </c>
      <c r="K40" s="34"/>
      <c r="L40" s="3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1"/>
      <c r="X40" s="1"/>
      <c r="Y40" s="1"/>
      <c r="Z40" s="1"/>
    </row>
    <row r="41" spans="1:26" ht="20.100000000000001" customHeight="1" x14ac:dyDescent="0.2">
      <c r="A41" s="21" t="s">
        <v>36</v>
      </c>
      <c r="B41" s="19">
        <v>1</v>
      </c>
      <c r="C41" s="19">
        <v>3</v>
      </c>
      <c r="D41" s="19">
        <v>50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20">
        <v>0</v>
      </c>
      <c r="K41" s="34"/>
      <c r="L41" s="3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1"/>
      <c r="X41" s="1"/>
      <c r="Y41" s="1"/>
      <c r="Z41" s="1"/>
    </row>
    <row r="42" spans="1:26" s="1" customFormat="1" ht="20.100000000000001" customHeight="1" x14ac:dyDescent="0.2">
      <c r="A42" s="16" t="s">
        <v>13</v>
      </c>
      <c r="B42" s="14">
        <f t="shared" ref="B42:I42" si="6">B43+B50</f>
        <v>1133</v>
      </c>
      <c r="C42" s="14">
        <f>C43+C50</f>
        <v>4183</v>
      </c>
      <c r="D42" s="14">
        <f t="shared" si="6"/>
        <v>71115</v>
      </c>
      <c r="E42" s="14">
        <f t="shared" si="6"/>
        <v>27</v>
      </c>
      <c r="F42" s="14">
        <f t="shared" si="6"/>
        <v>338</v>
      </c>
      <c r="G42" s="14">
        <f t="shared" si="6"/>
        <v>2908</v>
      </c>
      <c r="H42" s="14">
        <f t="shared" si="6"/>
        <v>45</v>
      </c>
      <c r="I42" s="14">
        <f t="shared" si="6"/>
        <v>1631</v>
      </c>
      <c r="J42" s="15">
        <f t="shared" ref="J42" si="7">J43+J49</f>
        <v>19629</v>
      </c>
      <c r="K42" s="34"/>
      <c r="L42" s="3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26" s="1" customFormat="1" ht="20.100000000000001" customHeight="1" x14ac:dyDescent="0.2">
      <c r="A43" s="17" t="s">
        <v>14</v>
      </c>
      <c r="B43" s="14">
        <f>SUM(B44:B49)</f>
        <v>788</v>
      </c>
      <c r="C43" s="14">
        <f t="shared" ref="C43:H43" si="8">SUM(C44:C49)</f>
        <v>2886</v>
      </c>
      <c r="D43" s="14">
        <f t="shared" si="8"/>
        <v>44928</v>
      </c>
      <c r="E43" s="14">
        <f t="shared" si="8"/>
        <v>27</v>
      </c>
      <c r="F43" s="14">
        <f t="shared" si="8"/>
        <v>338</v>
      </c>
      <c r="G43" s="14">
        <f t="shared" si="8"/>
        <v>2908</v>
      </c>
      <c r="H43" s="14">
        <f t="shared" si="8"/>
        <v>45</v>
      </c>
      <c r="I43" s="14">
        <f>SUM(I44:I49)</f>
        <v>1631</v>
      </c>
      <c r="J43" s="15">
        <f>SUM(J44:J49)</f>
        <v>16068</v>
      </c>
      <c r="K43" s="34"/>
      <c r="L43" s="34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26" s="1" customFormat="1" ht="20.100000000000001" customHeight="1" x14ac:dyDescent="0.2">
      <c r="A44" s="18" t="s">
        <v>61</v>
      </c>
      <c r="B44" s="19">
        <v>2</v>
      </c>
      <c r="C44" s="19">
        <v>6</v>
      </c>
      <c r="D44" s="19">
        <v>157</v>
      </c>
      <c r="E44" s="19">
        <v>17</v>
      </c>
      <c r="F44" s="19">
        <v>136</v>
      </c>
      <c r="G44" s="19">
        <v>1260</v>
      </c>
      <c r="H44" s="19">
        <v>0</v>
      </c>
      <c r="I44" s="19">
        <v>0</v>
      </c>
      <c r="J44" s="20">
        <v>0</v>
      </c>
      <c r="K44" s="34"/>
      <c r="L44" s="34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26" s="1" customFormat="1" ht="20.100000000000001" customHeight="1" x14ac:dyDescent="0.2">
      <c r="A45" s="18" t="s">
        <v>55</v>
      </c>
      <c r="B45" s="19">
        <v>15</v>
      </c>
      <c r="C45" s="19">
        <v>60</v>
      </c>
      <c r="D45" s="19">
        <v>2176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20">
        <v>0</v>
      </c>
      <c r="K45" s="34"/>
      <c r="L45" s="34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6" s="1" customFormat="1" ht="20.100000000000001" customHeight="1" x14ac:dyDescent="0.2">
      <c r="A46" s="18" t="s">
        <v>15</v>
      </c>
      <c r="B46" s="19">
        <v>207</v>
      </c>
      <c r="C46" s="19">
        <v>798</v>
      </c>
      <c r="D46" s="19">
        <v>13996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20">
        <v>0</v>
      </c>
      <c r="K46" s="34"/>
      <c r="L46" s="34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26" s="1" customFormat="1" ht="21.6" customHeight="1" x14ac:dyDescent="0.2">
      <c r="A47" s="18" t="s">
        <v>16</v>
      </c>
      <c r="B47" s="19">
        <v>466</v>
      </c>
      <c r="C47" s="19">
        <v>1674</v>
      </c>
      <c r="D47" s="19">
        <v>25114</v>
      </c>
      <c r="E47" s="19">
        <v>0</v>
      </c>
      <c r="F47" s="19">
        <v>0</v>
      </c>
      <c r="G47" s="19">
        <v>0</v>
      </c>
      <c r="H47" s="19">
        <v>9</v>
      </c>
      <c r="I47" s="19">
        <v>330</v>
      </c>
      <c r="J47" s="20">
        <v>2701</v>
      </c>
      <c r="K47" s="34"/>
      <c r="L47" s="34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26" s="1" customFormat="1" ht="20.100000000000001" customHeight="1" x14ac:dyDescent="0.2">
      <c r="A48" s="18" t="s">
        <v>17</v>
      </c>
      <c r="B48" s="19">
        <v>8</v>
      </c>
      <c r="C48" s="19">
        <v>49</v>
      </c>
      <c r="D48" s="19">
        <v>627</v>
      </c>
      <c r="E48" s="19">
        <v>8</v>
      </c>
      <c r="F48" s="19">
        <v>186</v>
      </c>
      <c r="G48" s="19">
        <v>1330</v>
      </c>
      <c r="H48" s="19">
        <v>8</v>
      </c>
      <c r="I48" s="19">
        <v>613</v>
      </c>
      <c r="J48" s="20">
        <v>9806</v>
      </c>
      <c r="K48" s="34"/>
      <c r="L48" s="34"/>
      <c r="M48" s="24"/>
      <c r="N48" s="24"/>
      <c r="O48" s="24"/>
      <c r="P48" s="24"/>
      <c r="Q48" s="24"/>
      <c r="R48" s="24"/>
      <c r="S48" s="24"/>
      <c r="T48" s="24"/>
      <c r="U48" s="24"/>
      <c r="V48" s="24"/>
    </row>
    <row r="49" spans="1:22" s="1" customFormat="1" ht="20.100000000000001" customHeight="1" x14ac:dyDescent="0.2">
      <c r="A49" s="18" t="s">
        <v>18</v>
      </c>
      <c r="B49" s="19">
        <v>90</v>
      </c>
      <c r="C49" s="19">
        <v>299</v>
      </c>
      <c r="D49" s="19">
        <v>2858</v>
      </c>
      <c r="E49" s="19">
        <v>2</v>
      </c>
      <c r="F49" s="19">
        <v>16</v>
      </c>
      <c r="G49" s="19">
        <v>318</v>
      </c>
      <c r="H49" s="19">
        <v>28</v>
      </c>
      <c r="I49" s="19">
        <v>688</v>
      </c>
      <c r="J49" s="36">
        <v>3561</v>
      </c>
      <c r="K49" s="34"/>
      <c r="L49" s="34"/>
      <c r="M49" s="24"/>
      <c r="N49" s="24"/>
      <c r="O49" s="24"/>
      <c r="P49" s="24"/>
      <c r="Q49" s="24"/>
      <c r="R49" s="24"/>
      <c r="S49" s="24"/>
      <c r="T49" s="24"/>
      <c r="U49" s="24"/>
      <c r="V49" s="24"/>
    </row>
    <row r="50" spans="1:22" s="1" customFormat="1" ht="20.100000000000001" customHeight="1" x14ac:dyDescent="0.2">
      <c r="A50" s="17" t="s">
        <v>39</v>
      </c>
      <c r="B50" s="14">
        <f t="shared" ref="B50:I50" si="9">SUM(B51:B54)</f>
        <v>345</v>
      </c>
      <c r="C50" s="14">
        <f t="shared" si="9"/>
        <v>1297</v>
      </c>
      <c r="D50" s="14">
        <f t="shared" si="9"/>
        <v>26187</v>
      </c>
      <c r="E50" s="14">
        <f t="shared" si="9"/>
        <v>0</v>
      </c>
      <c r="F50" s="14">
        <f t="shared" si="9"/>
        <v>0</v>
      </c>
      <c r="G50" s="14">
        <f t="shared" si="9"/>
        <v>0</v>
      </c>
      <c r="H50" s="14">
        <f t="shared" si="9"/>
        <v>0</v>
      </c>
      <c r="I50" s="14">
        <f t="shared" si="9"/>
        <v>0</v>
      </c>
      <c r="J50" s="20">
        <v>0</v>
      </c>
      <c r="K50" s="34"/>
      <c r="L50" s="34"/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1:22" s="1" customFormat="1" ht="20.100000000000001" customHeight="1" x14ac:dyDescent="0.2">
      <c r="A51" s="18" t="s">
        <v>19</v>
      </c>
      <c r="B51" s="19">
        <v>179</v>
      </c>
      <c r="C51" s="19">
        <v>677</v>
      </c>
      <c r="D51" s="19">
        <v>10099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20">
        <v>0</v>
      </c>
      <c r="K51" s="34"/>
      <c r="L51" s="34"/>
      <c r="M51" s="24"/>
      <c r="N51" s="24"/>
      <c r="O51" s="24"/>
      <c r="P51" s="24"/>
      <c r="Q51" s="24"/>
      <c r="R51" s="24"/>
      <c r="S51" s="24"/>
      <c r="T51" s="24"/>
      <c r="U51" s="24"/>
      <c r="V51" s="24"/>
    </row>
    <row r="52" spans="1:22" s="1" customFormat="1" ht="20.100000000000001" customHeight="1" x14ac:dyDescent="0.2">
      <c r="A52" s="18" t="s">
        <v>20</v>
      </c>
      <c r="B52" s="19">
        <v>141</v>
      </c>
      <c r="C52" s="19">
        <v>551</v>
      </c>
      <c r="D52" s="19">
        <v>14549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20">
        <v>0</v>
      </c>
      <c r="K52" s="34"/>
      <c r="L52" s="3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 s="1" customFormat="1" ht="20.100000000000001" customHeight="1" x14ac:dyDescent="0.2">
      <c r="A53" s="18" t="s">
        <v>53</v>
      </c>
      <c r="B53" s="19">
        <v>24</v>
      </c>
      <c r="C53" s="19">
        <v>64</v>
      </c>
      <c r="D53" s="19">
        <v>1237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20">
        <v>0</v>
      </c>
      <c r="K53" s="34"/>
      <c r="L53" s="34"/>
      <c r="M53" s="24"/>
      <c r="N53" s="24"/>
      <c r="O53" s="24"/>
      <c r="P53" s="24"/>
      <c r="Q53" s="24"/>
      <c r="R53" s="24"/>
      <c r="S53" s="24"/>
      <c r="T53" s="24"/>
      <c r="U53" s="24"/>
      <c r="V53" s="24"/>
    </row>
    <row r="54" spans="1:22" ht="20.100000000000001" customHeight="1" x14ac:dyDescent="0.2">
      <c r="A54" s="21" t="s">
        <v>54</v>
      </c>
      <c r="B54" s="19">
        <v>1</v>
      </c>
      <c r="C54" s="19">
        <v>5</v>
      </c>
      <c r="D54" s="19">
        <v>302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30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ht="12" customHeigh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35"/>
      <c r="K55" s="38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ht="18" customHeight="1" x14ac:dyDescent="0.2">
      <c r="A56" s="22" t="s">
        <v>51</v>
      </c>
      <c r="B56" s="22"/>
      <c r="C56" s="22"/>
      <c r="D56" s="23"/>
      <c r="E56" s="23"/>
      <c r="F56" s="23"/>
      <c r="G56" s="23"/>
      <c r="H56" s="23"/>
      <c r="I56" s="24"/>
      <c r="J56" s="25"/>
      <c r="K56" s="38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ht="12.75" customHeight="1" x14ac:dyDescent="0.2">
      <c r="A57" s="26" t="s">
        <v>58</v>
      </c>
      <c r="B57" s="26"/>
      <c r="C57" s="26"/>
      <c r="D57" s="26"/>
      <c r="E57" s="26"/>
      <c r="F57" s="25"/>
      <c r="G57" s="25"/>
      <c r="H57" s="25"/>
      <c r="I57" s="25"/>
      <c r="J57" s="25"/>
      <c r="K57" s="38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ht="12.75" customHeight="1" x14ac:dyDescent="0.2">
      <c r="A58" s="27" t="s">
        <v>9</v>
      </c>
      <c r="B58" s="28"/>
      <c r="C58" s="28"/>
      <c r="D58" s="28"/>
      <c r="E58" s="28"/>
      <c r="F58" s="28"/>
      <c r="G58" s="28"/>
      <c r="H58" s="28"/>
      <c r="I58" s="25"/>
      <c r="J58" s="25"/>
      <c r="K58" s="38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ht="12.75" customHeight="1" x14ac:dyDescent="0.25">
      <c r="A59" s="25" t="s">
        <v>10</v>
      </c>
      <c r="B59" s="25"/>
      <c r="C59" s="25"/>
      <c r="D59" s="25"/>
      <c r="E59" s="25"/>
      <c r="F59" s="25"/>
      <c r="G59" s="25"/>
      <c r="H59" s="25"/>
      <c r="I59" s="25"/>
      <c r="K59" s="38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2" t="s">
        <v>60</v>
      </c>
      <c r="B60" s="25"/>
      <c r="C60" s="25"/>
      <c r="D60" s="25"/>
      <c r="E60" s="25"/>
      <c r="F60" s="25"/>
      <c r="G60" s="25"/>
      <c r="H60" s="25"/>
      <c r="I60" s="25"/>
      <c r="J60" s="25"/>
      <c r="K60" s="38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38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38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38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38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38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38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38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38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38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38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38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x14ac:dyDescent="0.25">
      <c r="K72" s="38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x14ac:dyDescent="0.25">
      <c r="K73" s="38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x14ac:dyDescent="0.25">
      <c r="K74" s="38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x14ac:dyDescent="0.25">
      <c r="K75" s="38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x14ac:dyDescent="0.25">
      <c r="K76" s="38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x14ac:dyDescent="0.25">
      <c r="K77" s="38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x14ac:dyDescent="0.25">
      <c r="K78" s="38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1:22" x14ac:dyDescent="0.25">
      <c r="K79" s="38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1:22" x14ac:dyDescent="0.25">
      <c r="K80" s="38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1:22" x14ac:dyDescent="0.25">
      <c r="K81" s="38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1:22" x14ac:dyDescent="0.25">
      <c r="K82" s="38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1:22" x14ac:dyDescent="0.25">
      <c r="K83" s="38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1:22" x14ac:dyDescent="0.25">
      <c r="K84" s="38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1:22" x14ac:dyDescent="0.25">
      <c r="K85" s="38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1:22" x14ac:dyDescent="0.25">
      <c r="K86" s="38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1:22" x14ac:dyDescent="0.25">
      <c r="K87" s="38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1:22" x14ac:dyDescent="0.25">
      <c r="K88" s="38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1:22" x14ac:dyDescent="0.25">
      <c r="K89" s="38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1:22" x14ac:dyDescent="0.25">
      <c r="K90" s="38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1:22" x14ac:dyDescent="0.25">
      <c r="K91" s="38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1:22" x14ac:dyDescent="0.25">
      <c r="K92" s="38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1:22" x14ac:dyDescent="0.25">
      <c r="K93" s="38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1:22" x14ac:dyDescent="0.25">
      <c r="K94" s="38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11:22" x14ac:dyDescent="0.25">
      <c r="K95" s="38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11:22" x14ac:dyDescent="0.25">
      <c r="K96" s="38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1:22" x14ac:dyDescent="0.25">
      <c r="K97" s="38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11:22" x14ac:dyDescent="0.25">
      <c r="K98" s="38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11:22" x14ac:dyDescent="0.25">
      <c r="K99" s="38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11:22" x14ac:dyDescent="0.25">
      <c r="K100" s="38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11:22" x14ac:dyDescent="0.25">
      <c r="K101" s="38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11:22" x14ac:dyDescent="0.25">
      <c r="K102" s="38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11:22" x14ac:dyDescent="0.25">
      <c r="K103" s="38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11:22" x14ac:dyDescent="0.25">
      <c r="K104" s="38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11:22" x14ac:dyDescent="0.25">
      <c r="K105" s="38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11:22" x14ac:dyDescent="0.25">
      <c r="K106" s="38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1:22" x14ac:dyDescent="0.25">
      <c r="K107" s="38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1:22" x14ac:dyDescent="0.25">
      <c r="K108" s="38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1:22" x14ac:dyDescent="0.25">
      <c r="K109" s="38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11:22" x14ac:dyDescent="0.25">
      <c r="K110" s="38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11:22" x14ac:dyDescent="0.25">
      <c r="K111" s="38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11:22" x14ac:dyDescent="0.25">
      <c r="K112" s="38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11:22" x14ac:dyDescent="0.25">
      <c r="K113" s="38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11:22" x14ac:dyDescent="0.25">
      <c r="K114" s="38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11:22" x14ac:dyDescent="0.25">
      <c r="K115" s="38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11:22" x14ac:dyDescent="0.25">
      <c r="K116" s="38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11:22" x14ac:dyDescent="0.25">
      <c r="K117" s="38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</row>
    <row r="118" spans="11:22" x14ac:dyDescent="0.25">
      <c r="K118" s="38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</row>
    <row r="119" spans="11:22" x14ac:dyDescent="0.25">
      <c r="K119" s="38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</row>
    <row r="120" spans="11:22" x14ac:dyDescent="0.25">
      <c r="K120" s="38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11:22" x14ac:dyDescent="0.25">
      <c r="K121" s="38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</row>
    <row r="122" spans="11:22" x14ac:dyDescent="0.25">
      <c r="K122" s="38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11:22" x14ac:dyDescent="0.25">
      <c r="K123" s="38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11:22" x14ac:dyDescent="0.25">
      <c r="K124" s="38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1:22" x14ac:dyDescent="0.25">
      <c r="K125" s="38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1:22" x14ac:dyDescent="0.25">
      <c r="K126" s="38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11:22" x14ac:dyDescent="0.25">
      <c r="K127" s="38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</row>
    <row r="128" spans="11:22" x14ac:dyDescent="0.25">
      <c r="K128" s="38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11:22" x14ac:dyDescent="0.25">
      <c r="K129" s="38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11:22" x14ac:dyDescent="0.25">
      <c r="K130" s="38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11:22" x14ac:dyDescent="0.25">
      <c r="K131" s="38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11:22" x14ac:dyDescent="0.25">
      <c r="K132" s="38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11:22" x14ac:dyDescent="0.25">
      <c r="K133" s="38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</row>
    <row r="134" spans="11:22" x14ac:dyDescent="0.25">
      <c r="K134" s="38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11:22" x14ac:dyDescent="0.25">
      <c r="K135" s="38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11:22" x14ac:dyDescent="0.25">
      <c r="K136" s="38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</row>
    <row r="137" spans="11:22" x14ac:dyDescent="0.25">
      <c r="K137" s="38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11:22" x14ac:dyDescent="0.25">
      <c r="K138" s="38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11:22" x14ac:dyDescent="0.25">
      <c r="K139" s="38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11:22" x14ac:dyDescent="0.25">
      <c r="K140" s="38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11:22" x14ac:dyDescent="0.25">
      <c r="K141" s="38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11:22" x14ac:dyDescent="0.25">
      <c r="K142" s="38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11:22" x14ac:dyDescent="0.25">
      <c r="K143" s="38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</row>
    <row r="144" spans="11:22" x14ac:dyDescent="0.25">
      <c r="K144" s="38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11:22" x14ac:dyDescent="0.25">
      <c r="K145" s="38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</row>
    <row r="146" spans="11:22" x14ac:dyDescent="0.25">
      <c r="K146" s="38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</row>
    <row r="147" spans="11:22" x14ac:dyDescent="0.25">
      <c r="K147" s="38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</row>
    <row r="148" spans="11:22" x14ac:dyDescent="0.25">
      <c r="K148" s="38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11:22" x14ac:dyDescent="0.25">
      <c r="K149" s="38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11:22" x14ac:dyDescent="0.25">
      <c r="K150" s="38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11:22" x14ac:dyDescent="0.25">
      <c r="K151" s="38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11:22" x14ac:dyDescent="0.25">
      <c r="K152" s="38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11:22" x14ac:dyDescent="0.25">
      <c r="K153" s="38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  <row r="154" spans="11:22" x14ac:dyDescent="0.25">
      <c r="K154" s="38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</row>
    <row r="155" spans="11:22" x14ac:dyDescent="0.25">
      <c r="K155" s="38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</row>
    <row r="156" spans="11:22" x14ac:dyDescent="0.25">
      <c r="K156" s="38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</row>
    <row r="157" spans="11:22" x14ac:dyDescent="0.25">
      <c r="K157" s="38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11:22" x14ac:dyDescent="0.25">
      <c r="K158" s="38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11:22" x14ac:dyDescent="0.25">
      <c r="K159" s="38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11:22" x14ac:dyDescent="0.25">
      <c r="K160" s="38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11:22" x14ac:dyDescent="0.25">
      <c r="K161" s="38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11:22" x14ac:dyDescent="0.25">
      <c r="K162" s="38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11:22" x14ac:dyDescent="0.25">
      <c r="K163" s="38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11:22" x14ac:dyDescent="0.25">
      <c r="K164" s="38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11:22" x14ac:dyDescent="0.25">
      <c r="K165" s="38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11:22" x14ac:dyDescent="0.25">
      <c r="K166" s="38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11:22" x14ac:dyDescent="0.25">
      <c r="K167" s="38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11:22" x14ac:dyDescent="0.25">
      <c r="K168" s="38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11:22" x14ac:dyDescent="0.25">
      <c r="K169" s="38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11:22" x14ac:dyDescent="0.25">
      <c r="K170" s="38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1:22" x14ac:dyDescent="0.25">
      <c r="K171" s="38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11:22" x14ac:dyDescent="0.25">
      <c r="K172" s="38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11:22" x14ac:dyDescent="0.25">
      <c r="K173" s="38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11:22" x14ac:dyDescent="0.25">
      <c r="K174" s="38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11:22" x14ac:dyDescent="0.25">
      <c r="K175" s="38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11:22" x14ac:dyDescent="0.25">
      <c r="K176" s="38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11:22" x14ac:dyDescent="0.25">
      <c r="K177" s="38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11:22" x14ac:dyDescent="0.25">
      <c r="K178" s="38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11:22" x14ac:dyDescent="0.25">
      <c r="K179" s="38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11:22" x14ac:dyDescent="0.25">
      <c r="K180" s="38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11:22" x14ac:dyDescent="0.25">
      <c r="K181" s="38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11:22" x14ac:dyDescent="0.25">
      <c r="K182" s="38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11:22" x14ac:dyDescent="0.25">
      <c r="K183" s="38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</row>
  </sheetData>
  <mergeCells count="11">
    <mergeCell ref="A1:J1"/>
    <mergeCell ref="A2:J2"/>
    <mergeCell ref="A3:J3"/>
    <mergeCell ref="A7:J7"/>
    <mergeCell ref="A5:J5"/>
    <mergeCell ref="A6:J6"/>
    <mergeCell ref="A9:A11"/>
    <mergeCell ref="B9:J9"/>
    <mergeCell ref="B10:D10"/>
    <mergeCell ref="E10:G10"/>
    <mergeCell ref="H10:J10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  <ignoredErrors>
    <ignoredError sqref="B50:D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Cuadro_6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JUVENAL MOJICA</cp:lastModifiedBy>
  <cp:lastPrinted>2023-11-27T15:57:52Z</cp:lastPrinted>
  <dcterms:created xsi:type="dcterms:W3CDTF">2022-03-03T15:16:48Z</dcterms:created>
  <dcterms:modified xsi:type="dcterms:W3CDTF">2024-01-04T17:16:08Z</dcterms:modified>
</cp:coreProperties>
</file>